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<sst xmlns="http://schemas.openxmlformats.org/spreadsheetml/2006/main" count="41" uniqueCount="38">
  <si>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</si>
  <si>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</si>
  <si>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</si>
  <si>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</si>
  <si>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</si>
  <si>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</si>
  <si>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</si>
  <si>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</si>
  <si>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</si>
  <si>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</si>
  <si>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</si>
  <si>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</si>
  <si>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</si>
  <si>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</si>
  <si>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</si>
  <si>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</si>
  <si>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</si>
  <si>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</si>
  <si>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</si>
  <si>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</si>
  <si>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</si>
  <si>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</si>
  <si>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</si>
  <si>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</si>
  <si>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</si>
  <si>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</si>
  <si>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</si>
  <si>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</si>
  <si>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</si>
  <si>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</si>
  <si>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</si>
  <si>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</si>
  <si>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</si>
  <si>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</si>
  <si>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</si>
  <si>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</si>
  <si>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</si>
  <si>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Приблизительная смета проекта Д 059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</si>
</sst>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12</xdr:row>
      <xdr:rowOff>171450</xdr:rowOff>
    </xdr:from>
    <xdr:to>
      <xdr:col>5</xdr:col>
      <xdr:colOff>714375</xdr:colOff>
      <xdr:row>18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15362" t="5400" r="3910" b="12663"/>
        <a:stretch>
          <a:fillRect/>
        </a:stretch>
      </xdr:blipFill>
      <xdr:spPr>
        <a:xfrm>
          <a:off x="4686300" y="2457450"/>
          <a:ext cx="1485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37</v>
      </c>
    </row>
    <row r="2" spans="1:5" ht="15" customHeight="1">
      <c r="A2" s="2" t="s">
        <v>16</v>
      </c>
      <c r="E2" s="1" t="str">
        <f>CHOOSE(C57,A58,A59,A60,A61,A62,A63,A64)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CHOOSE(C57,B58,B59,B60,B61,B62,B63,B64)</f>
        <v>28.21</v>
      </c>
      <c r="E5" s="6">
        <f>CHOOSE(C76,B72,B73,B74,B75)</f>
        <v>10000</v>
      </c>
      <c r="F5" s="6">
        <f>E5*D5</f>
        <v>282100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v>2.36</v>
      </c>
      <c r="E6" s="6">
        <f>CHOOSE(C66,B66,B67)</f>
        <v>7500</v>
      </c>
      <c r="F6" s="6">
        <f>E6*D6</f>
        <v>17700</v>
      </c>
    </row>
    <row r="7" spans="1:6" ht="15" customHeight="1">
      <c r="A7" s="3" t="s">
        <v>35</v>
      </c>
      <c r="B7" s="4" t="str">
        <f>CHOOSE(C66,A66,A67)</f>
        <v>Ангарская сосна</v>
      </c>
      <c r="C7" s="4" t="s">
        <v>12</v>
      </c>
      <c r="D7" s="4">
        <v>2.36</v>
      </c>
      <c r="E7" s="6">
        <f>CHOOSE(C66,B66,B67)</f>
        <v>7500</v>
      </c>
      <c r="F7" s="6">
        <f>E7*D7</f>
        <v>17700</v>
      </c>
    </row>
    <row r="8" spans="1:6" ht="15" customHeight="1">
      <c r="A8" s="3" t="s">
        <v>6</v>
      </c>
      <c r="B8" s="3"/>
      <c r="C8" s="4" t="s">
        <v>12</v>
      </c>
      <c r="D8" s="4">
        <f>D5</f>
        <v>28.21</v>
      </c>
      <c r="E8" s="6">
        <v>6000</v>
      </c>
      <c r="F8" s="6">
        <f>E8*D8</f>
        <v>169260</v>
      </c>
    </row>
    <row r="9" spans="1:6" ht="15" customHeight="1">
      <c r="A9" s="3" t="s">
        <v>7</v>
      </c>
      <c r="B9" s="4" t="str">
        <f>CHOOSE(B78,A78,A79)</f>
        <v> до 50</v>
      </c>
      <c r="C9" s="4" t="s">
        <v>8</v>
      </c>
      <c r="D9" s="4">
        <f>C82</f>
        <v>2</v>
      </c>
      <c r="E9" s="6">
        <f>CHOOSE(B78,A80,A81)</f>
        <v>7000</v>
      </c>
      <c r="F9" s="6">
        <f>E9*D9</f>
        <v>14000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500760</v>
      </c>
    </row>
    <row r="12" ht="15" customHeight="1">
      <c r="A12" s="2" t="s">
        <v>13</v>
      </c>
    </row>
    <row r="13" ht="15" customHeight="1">
      <c r="A13" s="2" t="s">
        <v>14</v>
      </c>
    </row>
    <row r="14" ht="15" customHeight="1">
      <c r="A14" s="2" t="s">
        <v>15</v>
      </c>
    </row>
    <row r="15" ht="15" customHeight="1">
      <c r="A15" s="2" t="s">
        <v>10</v>
      </c>
    </row>
    <row r="16" ht="15" customHeight="1">
      <c r="A16" s="2" t="s">
        <v>11</v>
      </c>
    </row>
    <row r="17" ht="13.5" customHeight="1"/>
    <row r="46" ht="13.5" customHeight="1"/>
    <row r="51" s="10" customFormat="1" ht="21.75" customHeight="1"/>
    <row r="52" s="10" customFormat="1" ht="21.75" customHeight="1"/>
    <row r="53" s="10" customFormat="1" ht="21.75" customHeight="1"/>
    <row r="54" s="10" customFormat="1" ht="12.75" customHeight="1"/>
    <row r="55" s="10" customFormat="1" ht="12.75" customHeight="1"/>
    <row r="56" s="10" customFormat="1" ht="12.75" customHeight="1"/>
    <row r="57" spans="1:3" s="10" customFormat="1" ht="12.75" customHeight="1">
      <c r="A57" s="11" t="s">
        <v>18</v>
      </c>
      <c r="B57" s="11" t="s">
        <v>19</v>
      </c>
      <c r="C57" s="10">
        <v>1</v>
      </c>
    </row>
    <row r="58" spans="1:2" s="10" customFormat="1" ht="12.75" customHeight="1">
      <c r="A58" s="11" t="s">
        <v>26</v>
      </c>
      <c r="B58" s="11">
        <v>28.21</v>
      </c>
    </row>
    <row r="59" spans="1:2" s="10" customFormat="1" ht="12.75" customHeight="1">
      <c r="A59" s="11" t="s">
        <v>27</v>
      </c>
      <c r="B59" s="11">
        <v>32.24</v>
      </c>
    </row>
    <row r="60" spans="1:2" s="10" customFormat="1" ht="12.75" customHeight="1">
      <c r="A60" s="11" t="s">
        <v>28</v>
      </c>
      <c r="B60" s="11">
        <v>34.53</v>
      </c>
    </row>
    <row r="61" spans="1:2" s="10" customFormat="1" ht="12.75" customHeight="1">
      <c r="A61" s="11" t="s">
        <v>29</v>
      </c>
      <c r="B61" s="11">
        <v>38.6</v>
      </c>
    </row>
    <row r="62" spans="1:2" s="10" customFormat="1" ht="12.75" customHeight="1">
      <c r="A62" s="11" t="s">
        <v>30</v>
      </c>
      <c r="B62" s="11">
        <v>40.87</v>
      </c>
    </row>
    <row r="63" spans="1:2" s="10" customFormat="1" ht="12.75" customHeight="1">
      <c r="A63" s="11" t="s">
        <v>31</v>
      </c>
      <c r="B63" s="11">
        <v>43.17</v>
      </c>
    </row>
    <row r="64" spans="1:3" s="10" customFormat="1" ht="12.75" customHeight="1">
      <c r="A64" s="12" t="s">
        <v>32</v>
      </c>
      <c r="B64" s="12">
        <v>45.48</v>
      </c>
      <c r="C64" s="13"/>
    </row>
    <row r="65" s="10" customFormat="1" ht="12.75" customHeight="1"/>
    <row r="66" spans="1:3" s="10" customFormat="1" ht="12.75" customHeight="1">
      <c r="A66" s="14" t="s">
        <v>5</v>
      </c>
      <c r="B66" s="11">
        <v>7500</v>
      </c>
      <c r="C66" s="10">
        <v>1</v>
      </c>
    </row>
    <row r="67" spans="1:3" s="10" customFormat="1" ht="12.75" customHeight="1">
      <c r="A67" s="15" t="s">
        <v>0</v>
      </c>
      <c r="B67" s="12">
        <v>12000</v>
      </c>
      <c r="C67" s="13"/>
    </row>
    <row r="68" s="10" customFormat="1" ht="12.75" customHeight="1"/>
    <row r="69" spans="2:3" s="10" customFormat="1" ht="12.75" customHeight="1">
      <c r="B69" s="14" t="s">
        <v>24</v>
      </c>
      <c r="C69" s="10">
        <f>IF(C66&gt;1,1,0)</f>
        <v>0</v>
      </c>
    </row>
    <row r="70" spans="2:3" s="10" customFormat="1" ht="12.75" customHeight="1">
      <c r="B70" s="14" t="s">
        <v>25</v>
      </c>
      <c r="C70" s="10">
        <f>IF(C57&gt;=6,1,0)</f>
        <v>0</v>
      </c>
    </row>
    <row r="71" s="10" customFormat="1" ht="12.75" customHeight="1"/>
    <row r="72" spans="1:3" s="10" customFormat="1" ht="12.75" customHeight="1">
      <c r="A72" s="10">
        <v>1</v>
      </c>
      <c r="B72" s="10">
        <v>10000</v>
      </c>
      <c r="C72" s="10" t="s">
        <v>20</v>
      </c>
    </row>
    <row r="73" spans="1:3" s="10" customFormat="1" ht="12.75" customHeight="1">
      <c r="A73" s="10">
        <v>2</v>
      </c>
      <c r="B73" s="10">
        <v>11000</v>
      </c>
      <c r="C73" s="10" t="s">
        <v>22</v>
      </c>
    </row>
    <row r="74" spans="1:3" s="10" customFormat="1" ht="12.75" customHeight="1">
      <c r="A74" s="10">
        <v>3</v>
      </c>
      <c r="B74" s="10">
        <v>13000</v>
      </c>
      <c r="C74" s="10" t="s">
        <v>21</v>
      </c>
    </row>
    <row r="75" spans="1:3" s="10" customFormat="1" ht="12.75" customHeight="1">
      <c r="A75" s="16">
        <v>4</v>
      </c>
      <c r="B75" s="16">
        <v>14000</v>
      </c>
      <c r="C75" s="16" t="s">
        <v>23</v>
      </c>
    </row>
    <row r="76" spans="1:3" s="10" customFormat="1" ht="12.75" customHeight="1">
      <c r="A76" s="13"/>
      <c r="B76" s="13"/>
      <c r="C76" s="13">
        <f>C70+C66+C69</f>
        <v>1</v>
      </c>
    </row>
    <row r="77" s="10" customFormat="1" ht="12.75" customHeight="1"/>
    <row r="78" spans="1:2" s="10" customFormat="1" ht="12.75" customHeight="1">
      <c r="A78" s="14" t="s">
        <v>33</v>
      </c>
      <c r="B78" s="10">
        <v>1</v>
      </c>
    </row>
    <row r="79" s="10" customFormat="1" ht="12.75" customHeight="1">
      <c r="A79" s="14" t="s">
        <v>17</v>
      </c>
    </row>
    <row r="80" s="10" customFormat="1" ht="12.75" customHeight="1">
      <c r="A80" s="10">
        <v>7000</v>
      </c>
    </row>
    <row r="81" spans="1:3" s="10" customFormat="1" ht="12.75" customHeight="1">
      <c r="A81" s="13">
        <v>10000</v>
      </c>
      <c r="B81" s="13"/>
      <c r="C81" s="13"/>
    </row>
    <row r="82" spans="2:3" s="10" customFormat="1" ht="12.75" customHeight="1">
      <c r="B82" s="10">
        <v>26</v>
      </c>
      <c r="C82" s="10">
        <f>ROUNDUP(D5/B82,0)</f>
        <v>2</v>
      </c>
    </row>
    <row r="83" s="10" customFormat="1" ht="12.75" customHeight="1"/>
  </sheetData>
  <sheetProtection password="CC17"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2012-01-25T12:41:20Z</cp:lastPrinted>
  <dcterms:created xsi:type="dcterms:W3CDTF">1996-10-08T23:32:33Z</dcterms:created>
  <dcterms:modified xsi:type="dcterms:W3CDTF">2012-01-25T12:43:31Z</dcterms:modified>
  <cp:category/>
  <cp:version/>
  <cp:contentType/>
  <cp:contentStatus/>
</cp:coreProperties>
</file>